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 activeTab="1"/>
  </bookViews>
  <sheets>
    <sheet name="Лист1" sheetId="1" r:id="rId1"/>
    <sheet name="Лист2" sheetId="2" r:id="rId2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4" i="2" l="1"/>
  <c r="B11" i="2"/>
  <c r="B12" i="2" s="1"/>
  <c r="B10" i="2"/>
  <c r="B9" i="2"/>
  <c r="B4" i="2"/>
  <c r="B5" i="2" s="1"/>
  <c r="B6" i="2" s="1"/>
  <c r="B15" i="2" l="1"/>
  <c r="B15" i="1"/>
  <c r="C14" i="1"/>
  <c r="B14" i="1"/>
  <c r="B13" i="1"/>
</calcChain>
</file>

<file path=xl/sharedStrings.xml><?xml version="1.0" encoding="utf-8"?>
<sst xmlns="http://schemas.openxmlformats.org/spreadsheetml/2006/main" count="48" uniqueCount="38">
  <si>
    <t>Вариационный ряд</t>
  </si>
  <si>
    <t>xi</t>
  </si>
  <si>
    <t>ni</t>
  </si>
  <si>
    <t>Wi</t>
  </si>
  <si>
    <t xml:space="preserve">Статистический ряд </t>
  </si>
  <si>
    <t>Xmin</t>
  </si>
  <si>
    <t>Xmax</t>
  </si>
  <si>
    <t>R</t>
  </si>
  <si>
    <t>k</t>
  </si>
  <si>
    <t>h</t>
  </si>
  <si>
    <t>[11;22,28]</t>
  </si>
  <si>
    <t>(22,28;33,56]</t>
  </si>
  <si>
    <t>(33,56;44,84]</t>
  </si>
  <si>
    <t>(44,84,56,12]</t>
  </si>
  <si>
    <t>(56,12,67,4]</t>
  </si>
  <si>
    <t>(67,4,78,68]</t>
  </si>
  <si>
    <t>(78,68, 89,96]</t>
  </si>
  <si>
    <t>(89,96, 101,24]</t>
  </si>
  <si>
    <t xml:space="preserve">Дискретный вариационный ряд </t>
  </si>
  <si>
    <t>M(x)</t>
  </si>
  <si>
    <t>D(x)</t>
  </si>
  <si>
    <t>Q(x)</t>
  </si>
  <si>
    <t>точное</t>
  </si>
  <si>
    <t>грубое</t>
  </si>
  <si>
    <t>Мода</t>
  </si>
  <si>
    <t>Медиана</t>
  </si>
  <si>
    <t>Размах</t>
  </si>
  <si>
    <t>Выборочное среднее</t>
  </si>
  <si>
    <t>Среднее абсолютное отклонение</t>
  </si>
  <si>
    <t>Выборочная дисперсия</t>
  </si>
  <si>
    <t>Стандартное отклонение</t>
  </si>
  <si>
    <t>Коэффицент вариации</t>
  </si>
  <si>
    <t>40,469&lt;a&lt;46,931</t>
  </si>
  <si>
    <t>39,862&lt;a&lt;47,538</t>
  </si>
  <si>
    <t>38,648&lt;a&lt;48,752</t>
  </si>
  <si>
    <t>6,073&lt;a&lt;26,757</t>
  </si>
  <si>
    <t>11,819&lt;a&lt;21,011</t>
  </si>
  <si>
    <t>9,356&lt;a&lt;23,474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</si>
</sst>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rgb="FFFCE4D6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 style="thin">
        <color rgb="FF000000"/>
      </left>
      <right/>
      <top style="thin">
        <color indexed="64"/>
      </top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rgb="FF000000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1" xfId="0" applyBorder="1"/>
    <xf numFmtId="0" fontId="0" fillId="2" borderId="1" xfId="0" applyFill="1" applyBorder="1"/>
    <xf numFmtId="0" fontId="0" fillId="3" borderId="7" xfId="0" applyFill="1" applyBorder="1"/>
    <xf numFmtId="0" fontId="0" fillId="0" borderId="7" xfId="0" applyBorder="1"/>
    <xf numFmtId="0" fontId="0" fillId="3" borderId="7" xfId="0" applyFill="1" applyBorder="1" applyAlignment="1"/>
    <xf numFmtId="0" fontId="0" fillId="0" borderId="0" xfId="0" applyFill="1" applyBorder="1"/>
    <xf numFmtId="0" fontId="0" fillId="3" borderId="11" xfId="0" applyFill="1" applyBorder="1" applyAlignment="1"/>
    <xf numFmtId="0" fontId="0" fillId="3" borderId="1" xfId="0" applyFill="1" applyBorder="1" applyAlignment="1"/>
    <xf numFmtId="0" fontId="0" fillId="3" borderId="8" xfId="0" applyFill="1" applyBorder="1"/>
    <xf numFmtId="0" fontId="0" fillId="2" borderId="5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гистограмма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Лист1!$B$22:$I$22</c:f>
              <c:numCache>
                <c:formatCode>General</c:formatCode>
                <c:ptCount val="8"/>
                <c:pt idx="0">
                  <c:v>16.64</c:v>
                </c:pt>
                <c:pt idx="1">
                  <c:v>27.92</c:v>
                </c:pt>
                <c:pt idx="2">
                  <c:v>39.200000000000003</c:v>
                </c:pt>
                <c:pt idx="3">
                  <c:v>50.48</c:v>
                </c:pt>
                <c:pt idx="4">
                  <c:v>61.76</c:v>
                </c:pt>
                <c:pt idx="5">
                  <c:v>73.040000000000006</c:v>
                </c:pt>
                <c:pt idx="6">
                  <c:v>84.32</c:v>
                </c:pt>
                <c:pt idx="7">
                  <c:v>95.6</c:v>
                </c:pt>
              </c:numCache>
            </c:numRef>
          </c:cat>
          <c:val>
            <c:numRef>
              <c:f>Лист1!$B$23:$I$23</c:f>
              <c:numCache>
                <c:formatCode>General</c:formatCode>
                <c:ptCount val="8"/>
                <c:pt idx="0">
                  <c:v>3</c:v>
                </c:pt>
                <c:pt idx="1">
                  <c:v>3</c:v>
                </c:pt>
                <c:pt idx="2">
                  <c:v>4</c:v>
                </c:pt>
                <c:pt idx="3">
                  <c:v>11</c:v>
                </c:pt>
                <c:pt idx="4">
                  <c:v>7</c:v>
                </c:pt>
                <c:pt idx="5">
                  <c:v>1</c:v>
                </c:pt>
                <c:pt idx="6">
                  <c:v>0</c:v>
                </c:pt>
                <c:pt idx="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58E-45AB-B307-408D2201C2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1874399"/>
        <c:axId val="521856927"/>
      </c:barChart>
      <c:catAx>
        <c:axId val="521874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56927"/>
        <c:crosses val="autoZero"/>
        <c:auto val="1"/>
        <c:lblAlgn val="ctr"/>
        <c:lblOffset val="100"/>
        <c:noMultiLvlLbl val="0"/>
      </c:catAx>
      <c:valAx>
        <c:axId val="5218569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743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полигон</a:t>
            </a:r>
            <a:r>
              <a:rPr lang="ru-RU" baseline="0"/>
              <a:t> частот</a:t>
            </a:r>
            <a:endParaRPr lang="ru-RU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Лист1!$B$5:$Z$5</c:f>
              <c:numCache>
                <c:formatCode>General</c:formatCode>
                <c:ptCount val="25"/>
                <c:pt idx="0">
                  <c:v>11</c:v>
                </c:pt>
                <c:pt idx="1">
                  <c:v>14</c:v>
                </c:pt>
                <c:pt idx="2">
                  <c:v>21</c:v>
                </c:pt>
                <c:pt idx="3">
                  <c:v>28</c:v>
                </c:pt>
                <c:pt idx="4">
                  <c:v>32</c:v>
                </c:pt>
                <c:pt idx="5">
                  <c:v>33</c:v>
                </c:pt>
                <c:pt idx="6">
                  <c:v>38</c:v>
                </c:pt>
                <c:pt idx="7">
                  <c:v>41</c:v>
                </c:pt>
                <c:pt idx="8">
                  <c:v>42</c:v>
                </c:pt>
                <c:pt idx="9">
                  <c:v>45</c:v>
                </c:pt>
                <c:pt idx="10">
                  <c:v>46</c:v>
                </c:pt>
                <c:pt idx="11">
                  <c:v>47</c:v>
                </c:pt>
                <c:pt idx="12">
                  <c:v>48</c:v>
                </c:pt>
                <c:pt idx="13">
                  <c:v>49</c:v>
                </c:pt>
                <c:pt idx="14">
                  <c:v>51</c:v>
                </c:pt>
                <c:pt idx="15">
                  <c:v>52</c:v>
                </c:pt>
                <c:pt idx="16">
                  <c:v>53</c:v>
                </c:pt>
                <c:pt idx="17">
                  <c:v>54</c:v>
                </c:pt>
                <c:pt idx="18">
                  <c:v>57</c:v>
                </c:pt>
                <c:pt idx="19">
                  <c:v>58</c:v>
                </c:pt>
                <c:pt idx="20">
                  <c:v>59</c:v>
                </c:pt>
                <c:pt idx="21">
                  <c:v>60</c:v>
                </c:pt>
                <c:pt idx="22">
                  <c:v>61</c:v>
                </c:pt>
                <c:pt idx="23">
                  <c:v>68</c:v>
                </c:pt>
                <c:pt idx="24">
                  <c:v>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DA0-4EF5-A6E8-C7D89FC1B43E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Лист1!$B$6:$Z$6</c:f>
              <c:numCache>
                <c:formatCode>General</c:formatCode>
                <c:ptCount val="25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2</c:v>
                </c:pt>
                <c:pt idx="9">
                  <c:v>1</c:v>
                </c:pt>
                <c:pt idx="10">
                  <c:v>1</c:v>
                </c:pt>
                <c:pt idx="11">
                  <c:v>2</c:v>
                </c:pt>
                <c:pt idx="12">
                  <c:v>1</c:v>
                </c:pt>
                <c:pt idx="13">
                  <c:v>2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2</c:v>
                </c:pt>
                <c:pt idx="20">
                  <c:v>1</c:v>
                </c:pt>
                <c:pt idx="21">
                  <c:v>2</c:v>
                </c:pt>
                <c:pt idx="22">
                  <c:v>1</c:v>
                </c:pt>
                <c:pt idx="23">
                  <c:v>1</c:v>
                </c:pt>
                <c:pt idx="24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DA0-4EF5-A6E8-C7D89FC1B4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21871903"/>
        <c:axId val="521866911"/>
      </c:lineChart>
      <c:catAx>
        <c:axId val="52187190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66911"/>
        <c:crosses val="autoZero"/>
        <c:auto val="1"/>
        <c:lblAlgn val="ctr"/>
        <c:lblOffset val="100"/>
        <c:noMultiLvlLbl val="0"/>
      </c:catAx>
      <c:valAx>
        <c:axId val="521866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71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224822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SpPr txBox="1"/>
          </xdr:nvSpPr>
          <xdr:spPr>
            <a:xfrm>
              <a:off x="834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" name="TextBox 1"/>
            <xdr:cNvSpPr txBox="1"/>
          </xdr:nvSpPr>
          <xdr:spPr>
            <a:xfrm>
              <a:off x="834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</xdr:col>
      <xdr:colOff>205772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00000000-0008-0000-0000-000003000000}"/>
                </a:ext>
              </a:extLst>
            </xdr:cNvPr>
            <xdr:cNvSpPr txBox="1"/>
          </xdr:nvSpPr>
          <xdr:spPr>
            <a:xfrm>
              <a:off x="14249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3" name="TextBox 2"/>
            <xdr:cNvSpPr txBox="1"/>
          </xdr:nvSpPr>
          <xdr:spPr>
            <a:xfrm>
              <a:off x="14249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3</xdr:col>
      <xdr:colOff>234347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 txBox="1"/>
          </xdr:nvSpPr>
          <xdr:spPr>
            <a:xfrm>
              <a:off x="206314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4" name="TextBox 3"/>
            <xdr:cNvSpPr txBox="1"/>
          </xdr:nvSpPr>
          <xdr:spPr>
            <a:xfrm>
              <a:off x="206314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4</xdr:col>
      <xdr:colOff>224822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SpPr txBox="1"/>
          </xdr:nvSpPr>
          <xdr:spPr>
            <a:xfrm>
              <a:off x="266322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5" name="TextBox 4"/>
            <xdr:cNvSpPr txBox="1"/>
          </xdr:nvSpPr>
          <xdr:spPr>
            <a:xfrm>
              <a:off x="266322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5</xdr:col>
      <xdr:colOff>215297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000-000006000000}"/>
                </a:ext>
              </a:extLst>
            </xdr:cNvPr>
            <xdr:cNvSpPr txBox="1"/>
          </xdr:nvSpPr>
          <xdr:spPr>
            <a:xfrm>
              <a:off x="326329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6" name="TextBox 5"/>
            <xdr:cNvSpPr txBox="1"/>
          </xdr:nvSpPr>
          <xdr:spPr>
            <a:xfrm>
              <a:off x="326329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6</xdr:col>
      <xdr:colOff>243872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00000000-0008-0000-0000-000007000000}"/>
                </a:ext>
              </a:extLst>
            </xdr:cNvPr>
            <xdr:cNvSpPr txBox="1"/>
          </xdr:nvSpPr>
          <xdr:spPr>
            <a:xfrm>
              <a:off x="39014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7" name="TextBox 6"/>
            <xdr:cNvSpPr txBox="1"/>
          </xdr:nvSpPr>
          <xdr:spPr>
            <a:xfrm>
              <a:off x="39014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7</xdr:col>
      <xdr:colOff>205772</xdr:colOff>
      <xdr:row>6</xdr:row>
      <xdr:rowOff>16827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00000000-0008-0000-0000-000008000000}"/>
                </a:ext>
              </a:extLst>
            </xdr:cNvPr>
            <xdr:cNvSpPr txBox="1"/>
          </xdr:nvSpPr>
          <xdr:spPr>
            <a:xfrm>
              <a:off x="4472972" y="11598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8" name="TextBox 7"/>
            <xdr:cNvSpPr txBox="1"/>
          </xdr:nvSpPr>
          <xdr:spPr>
            <a:xfrm>
              <a:off x="4472972" y="11598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8</xdr:col>
      <xdr:colOff>205772</xdr:colOff>
      <xdr:row>6</xdr:row>
      <xdr:rowOff>45402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0000000-0008-0000-0000-000009000000}"/>
                </a:ext>
              </a:extLst>
            </xdr:cNvPr>
            <xdr:cNvSpPr txBox="1"/>
          </xdr:nvSpPr>
          <xdr:spPr>
            <a:xfrm>
              <a:off x="508257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9" name="TextBox 8"/>
            <xdr:cNvSpPr txBox="1"/>
          </xdr:nvSpPr>
          <xdr:spPr>
            <a:xfrm>
              <a:off x="508257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9</xdr:col>
      <xdr:colOff>224822</xdr:colOff>
      <xdr:row>6</xdr:row>
      <xdr:rowOff>26352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00000000-0008-0000-0000-00000A000000}"/>
                </a:ext>
              </a:extLst>
            </xdr:cNvPr>
            <xdr:cNvSpPr txBox="1"/>
          </xdr:nvSpPr>
          <xdr:spPr>
            <a:xfrm>
              <a:off x="5711222" y="116935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0" name="TextBox 9"/>
            <xdr:cNvSpPr txBox="1"/>
          </xdr:nvSpPr>
          <xdr:spPr>
            <a:xfrm>
              <a:off x="5711222" y="116935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10</xdr:col>
      <xdr:colOff>205772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00000000-0008-0000-0000-00000B000000}"/>
                </a:ext>
              </a:extLst>
            </xdr:cNvPr>
            <xdr:cNvSpPr txBox="1"/>
          </xdr:nvSpPr>
          <xdr:spPr>
            <a:xfrm>
              <a:off x="63017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1" name="TextBox 10"/>
            <xdr:cNvSpPr txBox="1"/>
          </xdr:nvSpPr>
          <xdr:spPr>
            <a:xfrm>
              <a:off x="63017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11</xdr:col>
      <xdr:colOff>224822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0000000-0008-0000-0000-00000C000000}"/>
                </a:ext>
              </a:extLst>
            </xdr:cNvPr>
            <xdr:cNvSpPr txBox="1"/>
          </xdr:nvSpPr>
          <xdr:spPr>
            <a:xfrm>
              <a:off x="6930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2" name="TextBox 11"/>
            <xdr:cNvSpPr txBox="1"/>
          </xdr:nvSpPr>
          <xdr:spPr>
            <a:xfrm>
              <a:off x="6930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12</xdr:col>
      <xdr:colOff>186722</xdr:colOff>
      <xdr:row>6</xdr:row>
      <xdr:rowOff>45402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00000000-0008-0000-0000-00000D000000}"/>
                </a:ext>
              </a:extLst>
            </xdr:cNvPr>
            <xdr:cNvSpPr txBox="1"/>
          </xdr:nvSpPr>
          <xdr:spPr>
            <a:xfrm>
              <a:off x="7501922" y="118840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3" name="TextBox 12"/>
            <xdr:cNvSpPr txBox="1"/>
          </xdr:nvSpPr>
          <xdr:spPr>
            <a:xfrm>
              <a:off x="7501922" y="118840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13</xdr:col>
      <xdr:colOff>196247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0000000-0008-0000-0000-00000E000000}"/>
                </a:ext>
              </a:extLst>
            </xdr:cNvPr>
            <xdr:cNvSpPr txBox="1"/>
          </xdr:nvSpPr>
          <xdr:spPr>
            <a:xfrm>
              <a:off x="81210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4" name="TextBox 13"/>
            <xdr:cNvSpPr txBox="1"/>
          </xdr:nvSpPr>
          <xdr:spPr>
            <a:xfrm>
              <a:off x="81210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14</xdr:col>
      <xdr:colOff>215297</xdr:colOff>
      <xdr:row>6</xdr:row>
      <xdr:rowOff>54927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0000000-0008-0000-0000-00000F000000}"/>
                </a:ext>
              </a:extLst>
            </xdr:cNvPr>
            <xdr:cNvSpPr txBox="1"/>
          </xdr:nvSpPr>
          <xdr:spPr>
            <a:xfrm>
              <a:off x="874969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5" name="TextBox 14"/>
            <xdr:cNvSpPr txBox="1"/>
          </xdr:nvSpPr>
          <xdr:spPr>
            <a:xfrm>
              <a:off x="874969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15</xdr:col>
      <xdr:colOff>186722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000-000010000000}"/>
                </a:ext>
              </a:extLst>
            </xdr:cNvPr>
            <xdr:cNvSpPr txBox="1"/>
          </xdr:nvSpPr>
          <xdr:spPr>
            <a:xfrm>
              <a:off x="93307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6" name="TextBox 15"/>
            <xdr:cNvSpPr txBox="1"/>
          </xdr:nvSpPr>
          <xdr:spPr>
            <a:xfrm>
              <a:off x="93307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16</xdr:col>
      <xdr:colOff>234347</xdr:colOff>
      <xdr:row>6</xdr:row>
      <xdr:rowOff>64452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000-000011000000}"/>
                </a:ext>
              </a:extLst>
            </xdr:cNvPr>
            <xdr:cNvSpPr txBox="1"/>
          </xdr:nvSpPr>
          <xdr:spPr>
            <a:xfrm>
              <a:off x="9987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7" name="TextBox 16"/>
            <xdr:cNvSpPr txBox="1"/>
          </xdr:nvSpPr>
          <xdr:spPr>
            <a:xfrm>
              <a:off x="9987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17</xdr:col>
      <xdr:colOff>215297</xdr:colOff>
      <xdr:row>6</xdr:row>
      <xdr:rowOff>45402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00000000-0008-0000-0000-000012000000}"/>
                </a:ext>
              </a:extLst>
            </xdr:cNvPr>
            <xdr:cNvSpPr txBox="1"/>
          </xdr:nvSpPr>
          <xdr:spPr>
            <a:xfrm>
              <a:off x="10578497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8" name="TextBox 17"/>
            <xdr:cNvSpPr txBox="1"/>
          </xdr:nvSpPr>
          <xdr:spPr>
            <a:xfrm>
              <a:off x="10578497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18</xdr:col>
      <xdr:colOff>253397</xdr:colOff>
      <xdr:row>6</xdr:row>
      <xdr:rowOff>54927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0000000-0008-0000-0000-000013000000}"/>
                </a:ext>
              </a:extLst>
            </xdr:cNvPr>
            <xdr:cNvSpPr txBox="1"/>
          </xdr:nvSpPr>
          <xdr:spPr>
            <a:xfrm>
              <a:off x="11226197" y="11979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9" name="TextBox 18"/>
            <xdr:cNvSpPr txBox="1"/>
          </xdr:nvSpPr>
          <xdr:spPr>
            <a:xfrm>
              <a:off x="11226197" y="11979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19</xdr:col>
      <xdr:colOff>234347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0000000-0008-0000-0000-000014000000}"/>
                </a:ext>
              </a:extLst>
            </xdr:cNvPr>
            <xdr:cNvSpPr txBox="1"/>
          </xdr:nvSpPr>
          <xdr:spPr>
            <a:xfrm>
              <a:off x="118167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0" name="TextBox 19"/>
            <xdr:cNvSpPr txBox="1"/>
          </xdr:nvSpPr>
          <xdr:spPr>
            <a:xfrm>
              <a:off x="118167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20</xdr:col>
      <xdr:colOff>196247</xdr:colOff>
      <xdr:row>6</xdr:row>
      <xdr:rowOff>54927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00000000-0008-0000-0000-000015000000}"/>
                </a:ext>
              </a:extLst>
            </xdr:cNvPr>
            <xdr:cNvSpPr txBox="1"/>
          </xdr:nvSpPr>
          <xdr:spPr>
            <a:xfrm>
              <a:off x="1238824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1" name="TextBox 20"/>
            <xdr:cNvSpPr txBox="1"/>
          </xdr:nvSpPr>
          <xdr:spPr>
            <a:xfrm>
              <a:off x="1238824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21</xdr:col>
      <xdr:colOff>234347</xdr:colOff>
      <xdr:row>6</xdr:row>
      <xdr:rowOff>64452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00000000-0008-0000-0000-000016000000}"/>
                </a:ext>
              </a:extLst>
            </xdr:cNvPr>
            <xdr:cNvSpPr txBox="1"/>
          </xdr:nvSpPr>
          <xdr:spPr>
            <a:xfrm>
              <a:off x="13035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2" name="TextBox 21"/>
            <xdr:cNvSpPr txBox="1"/>
          </xdr:nvSpPr>
          <xdr:spPr>
            <a:xfrm>
              <a:off x="13035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22</xdr:col>
      <xdr:colOff>224822</xdr:colOff>
      <xdr:row>6</xdr:row>
      <xdr:rowOff>47626</xdr:rowOff>
    </xdr:from>
    <xdr:ext cx="194278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00000000-0008-0000-0000-000017000000}"/>
                </a:ext>
              </a:extLst>
            </xdr:cNvPr>
            <xdr:cNvSpPr txBox="1"/>
          </xdr:nvSpPr>
          <xdr:spPr>
            <a:xfrm>
              <a:off x="13636022" y="1190626"/>
              <a:ext cx="19427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3" name="TextBox 22"/>
            <xdr:cNvSpPr txBox="1"/>
          </xdr:nvSpPr>
          <xdr:spPr>
            <a:xfrm>
              <a:off x="13636022" y="1190626"/>
              <a:ext cx="19427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23</xdr:col>
      <xdr:colOff>243872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0000000-0008-0000-0000-000018000000}"/>
                </a:ext>
              </a:extLst>
            </xdr:cNvPr>
            <xdr:cNvSpPr txBox="1"/>
          </xdr:nvSpPr>
          <xdr:spPr>
            <a:xfrm>
              <a:off x="142646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4" name="TextBox 23"/>
            <xdr:cNvSpPr txBox="1"/>
          </xdr:nvSpPr>
          <xdr:spPr>
            <a:xfrm>
              <a:off x="142646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24</xdr:col>
      <xdr:colOff>224822</xdr:colOff>
      <xdr:row>6</xdr:row>
      <xdr:rowOff>45402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0000000-0008-0000-0000-000019000000}"/>
                </a:ext>
              </a:extLst>
            </xdr:cNvPr>
            <xdr:cNvSpPr txBox="1"/>
          </xdr:nvSpPr>
          <xdr:spPr>
            <a:xfrm>
              <a:off x="1485522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5" name="TextBox 24"/>
            <xdr:cNvSpPr txBox="1"/>
          </xdr:nvSpPr>
          <xdr:spPr>
            <a:xfrm>
              <a:off x="1485522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25</xdr:col>
      <xdr:colOff>243872</xdr:colOff>
      <xdr:row>6</xdr:row>
      <xdr:rowOff>64452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0000000-0008-0000-0000-00001A000000}"/>
                </a:ext>
              </a:extLst>
            </xdr:cNvPr>
            <xdr:cNvSpPr txBox="1"/>
          </xdr:nvSpPr>
          <xdr:spPr>
            <a:xfrm>
              <a:off x="15483872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6" name="TextBox 25"/>
            <xdr:cNvSpPr txBox="1"/>
          </xdr:nvSpPr>
          <xdr:spPr>
            <a:xfrm>
              <a:off x="15483872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twoCellAnchor>
    <xdr:from>
      <xdr:col>6</xdr:col>
      <xdr:colOff>342900</xdr:colOff>
      <xdr:row>27</xdr:row>
      <xdr:rowOff>0</xdr:rowOff>
    </xdr:from>
    <xdr:to>
      <xdr:col>12</xdr:col>
      <xdr:colOff>266700</xdr:colOff>
      <xdr:row>41</xdr:row>
      <xdr:rowOff>76200</xdr:rowOff>
    </xdr:to>
    <xdr:graphicFrame macro="">
      <xdr:nvGraphicFramePr>
        <xdr:cNvPr id="27" name="Диаграмма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26</xdr:row>
      <xdr:rowOff>142875</xdr:rowOff>
    </xdr:from>
    <xdr:to>
      <xdr:col>5</xdr:col>
      <xdr:colOff>714375</xdr:colOff>
      <xdr:row>41</xdr:row>
      <xdr:rowOff>28575</xdr:rowOff>
    </xdr:to>
    <xdr:graphicFrame macro="">
      <xdr:nvGraphicFramePr>
        <xdr:cNvPr id="28" name="Диаграмма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13</xdr:col>
      <xdr:colOff>38099</xdr:colOff>
      <xdr:row>16</xdr:row>
      <xdr:rowOff>95250</xdr:rowOff>
    </xdr:from>
    <xdr:to>
      <xdr:col>21</xdr:col>
      <xdr:colOff>346096</xdr:colOff>
      <xdr:row>38</xdr:row>
      <xdr:rowOff>180975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254" t="23357" r="177" b="18139"/>
        <a:stretch/>
      </xdr:blipFill>
      <xdr:spPr>
        <a:xfrm>
          <a:off x="10001249" y="3143250"/>
          <a:ext cx="5184797" cy="42767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371476</xdr:colOff>
      <xdr:row>3</xdr:row>
      <xdr:rowOff>12631</xdr:rowOff>
    </xdr:from>
    <xdr:to>
      <xdr:col>15</xdr:col>
      <xdr:colOff>190500</xdr:colOff>
      <xdr:row>28</xdr:row>
      <xdr:rowOff>112394</xdr:rowOff>
    </xdr:to>
    <xdr:pic>
      <xdr:nvPicPr>
        <xdr:cNvPr id="3" name="Рисунок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1092" r="377"/>
        <a:stretch/>
      </xdr:blipFill>
      <xdr:spPr>
        <a:xfrm>
          <a:off x="8039101" y="584131"/>
          <a:ext cx="4086224" cy="4862263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581024</xdr:colOff>
      <xdr:row>13</xdr:row>
      <xdr:rowOff>152400</xdr:rowOff>
    </xdr:from>
    <xdr:to>
      <xdr:col>7</xdr:col>
      <xdr:colOff>942922</xdr:colOff>
      <xdr:row>33</xdr:row>
      <xdr:rowOff>0</xdr:rowOff>
    </xdr:to>
    <xdr:pic>
      <xdr:nvPicPr>
        <xdr:cNvPr id="4" name="Рисунок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1468" t="27237" r="819" b="15737"/>
        <a:stretch/>
      </xdr:blipFill>
      <xdr:spPr>
        <a:xfrm>
          <a:off x="3352799" y="2628900"/>
          <a:ext cx="4219523" cy="3657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5"/>
  <sheetViews>
    <sheetView topLeftCell="E1" zoomScaleNormal="100" workbookViewId="0">
      <selection activeCell="O12" sqref="O12"/>
    </sheetView>
  </sheetViews>
  <sheetFormatPr defaultRowHeight="15" x14ac:dyDescent="0.25"/>
  <cols>
    <col min="3" max="3" width="13" customWidth="1"/>
    <col min="4" max="4" width="13.5703125" customWidth="1"/>
    <col min="5" max="5" width="13" customWidth="1"/>
    <col min="6" max="6" width="12.7109375" customWidth="1"/>
    <col min="7" max="7" width="14.28515625" customWidth="1"/>
    <col min="8" max="8" width="13.5703125" customWidth="1"/>
    <col min="9" max="9" width="14.42578125" customWidth="1"/>
  </cols>
  <sheetData>
    <row r="1" spans="1:26" x14ac:dyDescent="0.25">
      <c r="A1">
        <v>11</v>
      </c>
      <c r="B1">
        <v>14</v>
      </c>
      <c r="C1">
        <v>21</v>
      </c>
      <c r="D1">
        <v>28</v>
      </c>
      <c r="E1">
        <v>32</v>
      </c>
      <c r="F1">
        <v>33</v>
      </c>
      <c r="G1">
        <v>38</v>
      </c>
      <c r="H1">
        <v>41</v>
      </c>
      <c r="I1">
        <v>42</v>
      </c>
      <c r="J1">
        <v>42</v>
      </c>
      <c r="K1">
        <v>45</v>
      </c>
      <c r="L1">
        <v>46</v>
      </c>
      <c r="M1">
        <v>47</v>
      </c>
      <c r="N1">
        <v>47</v>
      </c>
      <c r="O1">
        <v>48</v>
      </c>
    </row>
    <row r="2" spans="1:26" x14ac:dyDescent="0.25">
      <c r="A2">
        <v>49</v>
      </c>
      <c r="B2">
        <v>49</v>
      </c>
      <c r="C2">
        <v>51</v>
      </c>
      <c r="D2">
        <v>52</v>
      </c>
      <c r="E2">
        <v>53</v>
      </c>
      <c r="F2">
        <v>54</v>
      </c>
      <c r="G2">
        <v>57</v>
      </c>
      <c r="H2">
        <v>58</v>
      </c>
      <c r="I2">
        <v>58</v>
      </c>
      <c r="J2">
        <v>59</v>
      </c>
      <c r="K2">
        <v>60</v>
      </c>
      <c r="L2">
        <v>60</v>
      </c>
      <c r="M2">
        <v>61</v>
      </c>
      <c r="N2">
        <v>68</v>
      </c>
      <c r="O2">
        <v>90</v>
      </c>
    </row>
    <row r="3" spans="1:26" x14ac:dyDescent="0.25">
      <c r="A3" s="16" t="s">
        <v>0</v>
      </c>
      <c r="B3" s="17"/>
      <c r="C3" s="17"/>
      <c r="D3" s="17"/>
      <c r="E3" s="17"/>
      <c r="F3" s="17"/>
      <c r="G3" s="17"/>
      <c r="H3" s="17"/>
      <c r="I3" s="17"/>
      <c r="J3" s="17"/>
      <c r="K3" s="17"/>
      <c r="L3" s="17"/>
      <c r="M3" s="17"/>
      <c r="N3" s="17"/>
      <c r="O3" s="18"/>
    </row>
    <row r="5" spans="1:26" x14ac:dyDescent="0.25">
      <c r="A5" s="1" t="s">
        <v>1</v>
      </c>
      <c r="B5" s="1">
        <v>11</v>
      </c>
      <c r="C5" s="1">
        <v>14</v>
      </c>
      <c r="D5" s="1">
        <v>21</v>
      </c>
      <c r="E5" s="1">
        <v>28</v>
      </c>
      <c r="F5" s="1">
        <v>32</v>
      </c>
      <c r="G5" s="1">
        <v>33</v>
      </c>
      <c r="H5" s="1">
        <v>38</v>
      </c>
      <c r="I5" s="1">
        <v>41</v>
      </c>
      <c r="J5" s="1">
        <v>42</v>
      </c>
      <c r="K5" s="1">
        <v>45</v>
      </c>
      <c r="L5" s="1">
        <v>46</v>
      </c>
      <c r="M5" s="1">
        <v>47</v>
      </c>
      <c r="N5" s="1">
        <v>48</v>
      </c>
      <c r="O5" s="1">
        <v>49</v>
      </c>
      <c r="P5" s="1">
        <v>51</v>
      </c>
      <c r="Q5" s="1">
        <v>52</v>
      </c>
      <c r="R5" s="1">
        <v>53</v>
      </c>
      <c r="S5" s="1">
        <v>54</v>
      </c>
      <c r="T5" s="1">
        <v>57</v>
      </c>
      <c r="U5" s="1">
        <v>58</v>
      </c>
      <c r="V5" s="1">
        <v>59</v>
      </c>
      <c r="W5" s="1">
        <v>60</v>
      </c>
      <c r="X5" s="1">
        <v>61</v>
      </c>
      <c r="Y5" s="1">
        <v>68</v>
      </c>
      <c r="Z5" s="1">
        <v>90</v>
      </c>
    </row>
    <row r="6" spans="1:26" x14ac:dyDescent="0.25">
      <c r="A6" s="1" t="s">
        <v>2</v>
      </c>
      <c r="B6" s="1">
        <v>1</v>
      </c>
      <c r="C6" s="1">
        <v>1</v>
      </c>
      <c r="D6" s="1">
        <v>1</v>
      </c>
      <c r="E6" s="1">
        <v>1</v>
      </c>
      <c r="F6" s="1">
        <v>1</v>
      </c>
      <c r="G6" s="1">
        <v>1</v>
      </c>
      <c r="H6" s="1">
        <v>1</v>
      </c>
      <c r="I6" s="1">
        <v>1</v>
      </c>
      <c r="J6" s="1">
        <v>2</v>
      </c>
      <c r="K6" s="1">
        <v>1</v>
      </c>
      <c r="L6" s="1">
        <v>1</v>
      </c>
      <c r="M6" s="1">
        <v>2</v>
      </c>
      <c r="N6" s="1">
        <v>1</v>
      </c>
      <c r="O6" s="1">
        <v>2</v>
      </c>
      <c r="P6" s="1">
        <v>1</v>
      </c>
      <c r="Q6" s="1">
        <v>1</v>
      </c>
      <c r="R6" s="1">
        <v>1</v>
      </c>
      <c r="S6" s="1">
        <v>1</v>
      </c>
      <c r="T6" s="1">
        <v>1</v>
      </c>
      <c r="U6" s="1">
        <v>2</v>
      </c>
      <c r="V6" s="1">
        <v>1</v>
      </c>
      <c r="W6" s="1">
        <v>2</v>
      </c>
      <c r="X6" s="1">
        <v>1</v>
      </c>
      <c r="Y6" s="1">
        <v>1</v>
      </c>
      <c r="Z6" s="1">
        <v>1</v>
      </c>
    </row>
    <row r="7" spans="1:26" x14ac:dyDescent="0.25">
      <c r="A7" s="15" t="s">
        <v>3</v>
      </c>
      <c r="B7" s="15"/>
      <c r="C7" s="15"/>
      <c r="D7" s="15"/>
      <c r="E7" s="15"/>
      <c r="F7" s="15"/>
      <c r="G7" s="15"/>
      <c r="H7" s="15"/>
      <c r="I7" s="15"/>
      <c r="J7" s="15"/>
      <c r="K7" s="15"/>
      <c r="L7" s="15"/>
      <c r="M7" s="15"/>
      <c r="N7" s="15"/>
      <c r="O7" s="15"/>
      <c r="P7" s="15"/>
      <c r="Q7" s="15"/>
      <c r="R7" s="15"/>
      <c r="S7" s="15"/>
      <c r="T7" s="15"/>
      <c r="U7" s="15"/>
      <c r="V7" s="15"/>
      <c r="W7" s="15"/>
      <c r="X7" s="15"/>
      <c r="Y7" s="15"/>
      <c r="Z7" s="15"/>
    </row>
    <row r="8" spans="1:26" x14ac:dyDescent="0.25">
      <c r="A8" s="15"/>
      <c r="B8" s="15"/>
      <c r="C8" s="15"/>
      <c r="D8" s="15"/>
      <c r="E8" s="15"/>
      <c r="F8" s="15"/>
      <c r="G8" s="15"/>
      <c r="H8" s="15"/>
      <c r="I8" s="15"/>
      <c r="J8" s="15"/>
      <c r="K8" s="15"/>
      <c r="L8" s="15"/>
      <c r="M8" s="15"/>
      <c r="N8" s="15"/>
      <c r="O8" s="15"/>
      <c r="P8" s="15"/>
      <c r="Q8" s="15"/>
      <c r="R8" s="15"/>
      <c r="S8" s="15"/>
      <c r="T8" s="15"/>
      <c r="U8" s="15"/>
      <c r="V8" s="15"/>
      <c r="W8" s="15"/>
      <c r="X8" s="15"/>
      <c r="Y8" s="15"/>
      <c r="Z8" s="15"/>
    </row>
    <row r="10" spans="1:26" x14ac:dyDescent="0.25">
      <c r="A10" s="2"/>
      <c r="B10" s="14" t="s">
        <v>4</v>
      </c>
      <c r="C10" s="14"/>
      <c r="D10" s="14"/>
      <c r="E10" s="14"/>
      <c r="F10" s="14"/>
    </row>
    <row r="11" spans="1:26" x14ac:dyDescent="0.25">
      <c r="A11" s="2" t="s">
        <v>5</v>
      </c>
      <c r="B11" s="1">
        <v>11</v>
      </c>
      <c r="C11" s="1"/>
      <c r="D11" s="1"/>
      <c r="E11" s="1"/>
      <c r="F11" s="1"/>
    </row>
    <row r="12" spans="1:26" x14ac:dyDescent="0.25">
      <c r="A12" s="2" t="s">
        <v>6</v>
      </c>
      <c r="B12" s="1">
        <v>90</v>
      </c>
      <c r="C12" s="1"/>
      <c r="D12" s="1"/>
      <c r="E12" s="1"/>
      <c r="F12" s="1"/>
    </row>
    <row r="13" spans="1:26" x14ac:dyDescent="0.25">
      <c r="A13" s="2" t="s">
        <v>7</v>
      </c>
      <c r="B13" s="1">
        <f>B12-B11</f>
        <v>79</v>
      </c>
      <c r="C13" s="1"/>
      <c r="D13" s="1"/>
      <c r="E13" s="1"/>
      <c r="F13" s="1"/>
    </row>
    <row r="14" spans="1:26" x14ac:dyDescent="0.25">
      <c r="A14" s="2" t="s">
        <v>8</v>
      </c>
      <c r="B14" s="1">
        <f>1+3.32^LOG(30)</f>
        <v>6.8855105168576252</v>
      </c>
      <c r="C14" s="1">
        <f xml:space="preserve">  7</f>
        <v>7</v>
      </c>
      <c r="D14" s="1"/>
      <c r="E14" s="1"/>
      <c r="F14" s="1"/>
    </row>
    <row r="15" spans="1:26" x14ac:dyDescent="0.25">
      <c r="A15" s="2" t="s">
        <v>9</v>
      </c>
      <c r="B15" s="1">
        <f>(B12-B11)/7</f>
        <v>11.285714285714286</v>
      </c>
      <c r="C15" s="1">
        <v>11.28</v>
      </c>
      <c r="D15" s="1"/>
      <c r="E15" s="1"/>
      <c r="F15" s="1"/>
    </row>
    <row r="18" spans="1:9" x14ac:dyDescent="0.25">
      <c r="A18" s="10" t="s">
        <v>2</v>
      </c>
      <c r="B18" s="1" t="s">
        <v>10</v>
      </c>
      <c r="C18" s="1" t="s">
        <v>11</v>
      </c>
      <c r="D18" s="1" t="s">
        <v>12</v>
      </c>
      <c r="E18" s="1" t="s">
        <v>13</v>
      </c>
      <c r="F18" s="1" t="s">
        <v>14</v>
      </c>
      <c r="G18" s="1" t="s">
        <v>15</v>
      </c>
      <c r="H18" s="1" t="s">
        <v>16</v>
      </c>
      <c r="I18" s="1" t="s">
        <v>17</v>
      </c>
    </row>
    <row r="19" spans="1:9" x14ac:dyDescent="0.25">
      <c r="A19" s="11"/>
      <c r="B19" s="1">
        <v>3</v>
      </c>
      <c r="C19" s="1">
        <v>3</v>
      </c>
      <c r="D19" s="1">
        <v>4</v>
      </c>
      <c r="E19" s="1">
        <v>11</v>
      </c>
      <c r="F19" s="1">
        <v>7</v>
      </c>
      <c r="G19" s="1">
        <v>1</v>
      </c>
      <c r="H19" s="1">
        <v>0</v>
      </c>
      <c r="I19" s="1">
        <v>1</v>
      </c>
    </row>
    <row r="21" spans="1:9" x14ac:dyDescent="0.25">
      <c r="A21" s="2"/>
      <c r="B21" s="14" t="s">
        <v>18</v>
      </c>
      <c r="C21" s="14"/>
      <c r="D21" s="14"/>
      <c r="E21" s="14"/>
      <c r="F21" s="14"/>
      <c r="G21" s="14"/>
      <c r="H21" s="14"/>
      <c r="I21" s="14"/>
    </row>
    <row r="22" spans="1:9" x14ac:dyDescent="0.25">
      <c r="A22" s="2" t="s">
        <v>1</v>
      </c>
      <c r="B22" s="1">
        <v>16.64</v>
      </c>
      <c r="C22" s="1">
        <v>27.92</v>
      </c>
      <c r="D22" s="1">
        <v>39.200000000000003</v>
      </c>
      <c r="E22" s="1">
        <v>50.48</v>
      </c>
      <c r="F22" s="1">
        <v>61.76</v>
      </c>
      <c r="G22" s="1">
        <v>73.040000000000006</v>
      </c>
      <c r="H22" s="1">
        <v>84.32</v>
      </c>
      <c r="I22" s="1">
        <v>95.6</v>
      </c>
    </row>
    <row r="23" spans="1:9" x14ac:dyDescent="0.25">
      <c r="A23" s="2" t="s">
        <v>2</v>
      </c>
      <c r="B23" s="1">
        <v>3</v>
      </c>
      <c r="C23" s="1">
        <v>3</v>
      </c>
      <c r="D23" s="1">
        <v>4</v>
      </c>
      <c r="E23" s="1">
        <v>11</v>
      </c>
      <c r="F23" s="1">
        <v>7</v>
      </c>
      <c r="G23" s="1">
        <v>1</v>
      </c>
      <c r="H23" s="1">
        <v>0</v>
      </c>
      <c r="I23" s="1">
        <v>1</v>
      </c>
    </row>
    <row r="24" spans="1:9" x14ac:dyDescent="0.25">
      <c r="A24" s="10" t="s">
        <v>3</v>
      </c>
      <c r="B24" s="12">
        <v>0.12</v>
      </c>
      <c r="C24" s="12">
        <v>0.12</v>
      </c>
      <c r="D24" s="12">
        <v>0.16</v>
      </c>
      <c r="E24" s="12">
        <v>0.44</v>
      </c>
      <c r="F24" s="12">
        <v>0.28000000000000003</v>
      </c>
      <c r="G24" s="12">
        <v>0.04</v>
      </c>
      <c r="H24" s="12">
        <v>0</v>
      </c>
      <c r="I24" s="12">
        <v>0.04</v>
      </c>
    </row>
    <row r="25" spans="1:9" x14ac:dyDescent="0.25">
      <c r="A25" s="11"/>
      <c r="B25" s="13"/>
      <c r="C25" s="13"/>
      <c r="D25" s="13"/>
      <c r="E25" s="13"/>
      <c r="F25" s="13"/>
      <c r="G25" s="13"/>
      <c r="H25" s="13"/>
      <c r="I25" s="13"/>
    </row>
  </sheetData>
  <mergeCells count="39">
    <mergeCell ref="X7:X8"/>
    <mergeCell ref="Y7:Y8"/>
    <mergeCell ref="Z7:Z8"/>
    <mergeCell ref="B10:F10"/>
    <mergeCell ref="P7:P8"/>
    <mergeCell ref="Q7:Q8"/>
    <mergeCell ref="R7:R8"/>
    <mergeCell ref="S7:S8"/>
    <mergeCell ref="T7:T8"/>
    <mergeCell ref="U7:U8"/>
    <mergeCell ref="J7:J8"/>
    <mergeCell ref="K7:K8"/>
    <mergeCell ref="L7:L8"/>
    <mergeCell ref="M7:M8"/>
    <mergeCell ref="N7:N8"/>
    <mergeCell ref="O7:O8"/>
    <mergeCell ref="V7:V8"/>
    <mergeCell ref="W7:W8"/>
    <mergeCell ref="A3:O3"/>
    <mergeCell ref="A7:A8"/>
    <mergeCell ref="B7:B8"/>
    <mergeCell ref="C7:C8"/>
    <mergeCell ref="D7:D8"/>
    <mergeCell ref="E7:E8"/>
    <mergeCell ref="F7:F8"/>
    <mergeCell ref="G7:G8"/>
    <mergeCell ref="H7:H8"/>
    <mergeCell ref="I7:I8"/>
    <mergeCell ref="A18:A19"/>
    <mergeCell ref="A24:A25"/>
    <mergeCell ref="B24:B25"/>
    <mergeCell ref="C24:C25"/>
    <mergeCell ref="D24:D25"/>
    <mergeCell ref="B21:I21"/>
    <mergeCell ref="E24:E25"/>
    <mergeCell ref="F24:F25"/>
    <mergeCell ref="G24:G25"/>
    <mergeCell ref="H24:H25"/>
    <mergeCell ref="I24:I25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5"/>
  <sheetViews>
    <sheetView tabSelected="1" workbookViewId="0">
      <selection activeCell="U19" sqref="U19"/>
    </sheetView>
  </sheetViews>
  <sheetFormatPr defaultRowHeight="15" x14ac:dyDescent="0.25"/>
  <cols>
    <col min="1" max="1" width="32.42578125" customWidth="1"/>
    <col min="6" max="6" width="15.42578125" customWidth="1"/>
    <col min="7" max="7" width="15" customWidth="1"/>
    <col min="8" max="8" width="15.5703125" customWidth="1"/>
  </cols>
  <sheetData>
    <row r="1" spans="1:25" x14ac:dyDescent="0.25">
      <c r="A1" t="s">
        <v>1</v>
      </c>
      <c r="B1">
        <v>11</v>
      </c>
      <c r="C1">
        <v>14</v>
      </c>
      <c r="D1">
        <v>21</v>
      </c>
      <c r="E1">
        <v>28</v>
      </c>
      <c r="F1">
        <v>32</v>
      </c>
      <c r="G1">
        <v>33</v>
      </c>
      <c r="H1">
        <v>38</v>
      </c>
      <c r="I1">
        <v>41</v>
      </c>
      <c r="J1">
        <v>42</v>
      </c>
      <c r="K1">
        <v>45</v>
      </c>
      <c r="L1">
        <v>46</v>
      </c>
      <c r="M1">
        <v>47</v>
      </c>
      <c r="N1">
        <v>48</v>
      </c>
      <c r="O1">
        <v>49</v>
      </c>
      <c r="P1">
        <v>51</v>
      </c>
      <c r="Q1">
        <v>52</v>
      </c>
      <c r="R1">
        <v>53</v>
      </c>
      <c r="S1">
        <v>57</v>
      </c>
      <c r="T1">
        <v>58</v>
      </c>
      <c r="U1">
        <v>59</v>
      </c>
      <c r="V1">
        <v>60</v>
      </c>
      <c r="W1">
        <v>61</v>
      </c>
      <c r="X1">
        <v>68</v>
      </c>
      <c r="Y1">
        <v>90</v>
      </c>
    </row>
    <row r="2" spans="1:25" x14ac:dyDescent="0.25">
      <c r="A2" t="s">
        <v>2</v>
      </c>
      <c r="B2">
        <v>1</v>
      </c>
      <c r="C2">
        <v>1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2</v>
      </c>
      <c r="K2">
        <v>1</v>
      </c>
      <c r="L2">
        <v>1</v>
      </c>
      <c r="M2">
        <v>2</v>
      </c>
      <c r="N2">
        <v>1</v>
      </c>
      <c r="O2">
        <v>1</v>
      </c>
      <c r="P2">
        <v>1</v>
      </c>
      <c r="Q2">
        <v>1</v>
      </c>
      <c r="R2">
        <v>1</v>
      </c>
      <c r="S2">
        <v>1</v>
      </c>
      <c r="T2">
        <v>2</v>
      </c>
      <c r="U2">
        <v>1</v>
      </c>
      <c r="V2">
        <v>2</v>
      </c>
      <c r="W2">
        <v>1</v>
      </c>
      <c r="X2">
        <v>1</v>
      </c>
      <c r="Y2">
        <v>1</v>
      </c>
    </row>
    <row r="4" spans="1:25" x14ac:dyDescent="0.25">
      <c r="A4" s="3" t="s">
        <v>19</v>
      </c>
      <c r="B4" s="4">
        <f>(B1+C1+D1+E1+F1+G1+H1+I1+J1+K1+L1+M1+N1+O1+P1+Q1+R1+S1+T1+U1+V1+W1+X1+Y1)/30</f>
        <v>36.799999999999997</v>
      </c>
    </row>
    <row r="5" spans="1:25" x14ac:dyDescent="0.25">
      <c r="A5" s="3" t="s">
        <v>20</v>
      </c>
      <c r="B5" s="4">
        <f>((B1-B4)^2+(C1-B4)^2+(D1-B4)^2+(E1-B4)^2+(F1-B4)^2+(G1-B4)^2+(H1-B4)^2+(I1-B4)^2+(J1-B4)^2+(K1-B4)^2+(L1-B4)^2+(M1-B4)^2+(N1-B4)^2+(O1-B4)^2+(P1-B4)^2+(Q1-B4)^2+(R1-B4)^2)+(S1-B4)^2+(T1-B4)^2+(U1-B4)^2+(V1-B4)^2+(W1-B4)^2+(X1-B4)^2+(Y1-B4)^2/30-1</f>
        <v>6362.4613333333346</v>
      </c>
      <c r="E5" s="9" t="s">
        <v>19</v>
      </c>
      <c r="F5" s="8">
        <v>0.9</v>
      </c>
      <c r="G5" s="7">
        <v>0.95</v>
      </c>
      <c r="H5" s="8">
        <v>0.99</v>
      </c>
      <c r="I5" s="6"/>
    </row>
    <row r="6" spans="1:25" x14ac:dyDescent="0.25">
      <c r="A6" s="3" t="s">
        <v>21</v>
      </c>
      <c r="B6" s="4">
        <f>SQRT((30/(30-1))*B5)</f>
        <v>81.128641993590279</v>
      </c>
      <c r="E6" s="3" t="s">
        <v>22</v>
      </c>
      <c r="F6" s="19">
        <v>36.799999999999997</v>
      </c>
      <c r="G6" s="20"/>
      <c r="H6" s="21"/>
      <c r="I6" s="6"/>
    </row>
    <row r="7" spans="1:25" x14ac:dyDescent="0.25">
      <c r="E7" s="3" t="s">
        <v>23</v>
      </c>
      <c r="F7" s="3" t="s">
        <v>32</v>
      </c>
      <c r="G7" s="3" t="s">
        <v>33</v>
      </c>
      <c r="H7" s="3" t="s">
        <v>34</v>
      </c>
      <c r="I7" s="6"/>
    </row>
    <row r="8" spans="1:25" x14ac:dyDescent="0.25">
      <c r="A8" s="3" t="s">
        <v>24</v>
      </c>
      <c r="B8" s="4"/>
      <c r="I8" s="6"/>
    </row>
    <row r="9" spans="1:25" x14ac:dyDescent="0.25">
      <c r="A9" s="3" t="s">
        <v>25</v>
      </c>
      <c r="B9" s="4">
        <f>(48+49)/2</f>
        <v>48.5</v>
      </c>
      <c r="E9" s="3" t="s">
        <v>20</v>
      </c>
      <c r="F9" s="3">
        <v>0.9</v>
      </c>
      <c r="G9" s="3">
        <v>0.95</v>
      </c>
      <c r="H9" s="3">
        <v>0.99</v>
      </c>
      <c r="I9" s="6"/>
    </row>
    <row r="10" spans="1:25" x14ac:dyDescent="0.25">
      <c r="A10" s="3" t="s">
        <v>26</v>
      </c>
      <c r="B10" s="4">
        <f>(48+49)/2</f>
        <v>48.5</v>
      </c>
      <c r="E10" s="3" t="s">
        <v>22</v>
      </c>
      <c r="F10" s="22">
        <v>6362.4610000000002</v>
      </c>
      <c r="G10" s="23"/>
      <c r="H10" s="24"/>
      <c r="I10" s="6"/>
    </row>
    <row r="11" spans="1:25" x14ac:dyDescent="0.25">
      <c r="A11" s="3" t="s">
        <v>27</v>
      </c>
      <c r="B11" s="4">
        <f>(B1*B2+C1*C2+D1*D2+E1*E2+F1*F2+G1*G2+H1*H2+I1*I2+J1*J2+K1*K2+L1*L2+M1*M2+N1*N2+O1*O2+P1*P2+Q1*Q2+R1*R2+S1*S2+T1*T2+U1*U2+V1*V2+W1*W2+X1*X2+Y1*Y2)/30</f>
        <v>43.7</v>
      </c>
      <c r="E11" s="3" t="s">
        <v>23</v>
      </c>
      <c r="F11" s="5" t="s">
        <v>35</v>
      </c>
      <c r="G11" s="5" t="s">
        <v>36</v>
      </c>
      <c r="H11" s="5" t="s">
        <v>37</v>
      </c>
      <c r="I11" s="6"/>
    </row>
    <row r="12" spans="1:25" x14ac:dyDescent="0.25">
      <c r="A12" s="3" t="s">
        <v>28</v>
      </c>
      <c r="B12" s="4">
        <f>(ABS(B1-B11)+ABS(C1-B11)+ABS(D1-B11)+ABS(E1-B11)+ABS(F1-B11)+ABS(G1-B11)+ABS(H1-B11)+ABS(I1-B11)+ABS(J1-B11)+ABS(K1-B11)+ABS(L1-B11)+ABS(M1-B11)+ABS(N1-B11)+ABS(O1-B11)+ABS(P1-B11)+ABS(Q1-B11)+ABS(R1-B11)+ABS(S1-B11)+ABS(T1-B11)+ABS(U1-B11)+ABS(V1-B11)+ABS(W1-B11)+ABS(X1-B11)+ABS(Y1-B11))/30</f>
        <v>10.726666666666672</v>
      </c>
    </row>
    <row r="13" spans="1:25" x14ac:dyDescent="0.25">
      <c r="A13" s="3" t="s">
        <v>29</v>
      </c>
      <c r="B13" s="4">
        <v>269.471</v>
      </c>
    </row>
    <row r="14" spans="1:25" x14ac:dyDescent="0.25">
      <c r="A14" s="3" t="s">
        <v>30</v>
      </c>
      <c r="B14" s="4">
        <f>SQRT(B13)</f>
        <v>16.415571875508938</v>
      </c>
    </row>
    <row r="15" spans="1:25" x14ac:dyDescent="0.25">
      <c r="A15" s="3" t="s">
        <v>31</v>
      </c>
      <c r="B15" s="4">
        <f>(B14/B11)*100</f>
        <v>37.564237701393452</v>
      </c>
    </row>
  </sheetData>
  <mergeCells count="2">
    <mergeCell ref="F6:H6"/>
    <mergeCell ref="F10:H1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Лист1</vt:lpstr>
      <vt:lpstr>Лист2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2015-06-05T18:19:34Z</dcterms:created>
  <dcterms:modified xsi:type="dcterms:W3CDTF">2022-10-20T07:17:52Z</dcterms:modified>
  <cp:category/>
  <cp:contentStatus/>
</cp:coreProperties>
</file>